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6 VZ 2026\VZMR\44 Diagnostický průzkum voz. II. třídy v JI - OPAK\2 ZD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F60" i="1"/>
  <c r="F42" i="1"/>
  <c r="F24" i="1"/>
  <c r="G68" i="1" l="1"/>
  <c r="F68" i="1"/>
  <c r="F66" i="1" l="1"/>
  <c r="G66" i="1"/>
  <c r="F67" i="1"/>
  <c r="G67" i="1"/>
  <c r="F69" i="1"/>
  <c r="G69" i="1" s="1"/>
  <c r="F71" i="1"/>
  <c r="G71" i="1" s="1"/>
  <c r="F72" i="1"/>
  <c r="G72" i="1" s="1"/>
  <c r="F73" i="1"/>
  <c r="G73" i="1"/>
  <c r="F74" i="1"/>
  <c r="G74" i="1"/>
  <c r="F56" i="1"/>
  <c r="G56" i="1" s="1"/>
  <c r="F57" i="1"/>
  <c r="G57" i="1" s="1"/>
  <c r="F58" i="1"/>
  <c r="G58" i="1" s="1"/>
  <c r="F59" i="1"/>
  <c r="G59" i="1" s="1"/>
  <c r="F38" i="1"/>
  <c r="G38" i="1" s="1"/>
  <c r="F39" i="1"/>
  <c r="G39" i="1" s="1"/>
  <c r="F40" i="1"/>
  <c r="G40" i="1" s="1"/>
  <c r="F41" i="1"/>
  <c r="G41" i="1" s="1"/>
  <c r="F20" i="1"/>
  <c r="G20" i="1" s="1"/>
  <c r="F21" i="1"/>
  <c r="G21" i="1" s="1"/>
  <c r="F22" i="1"/>
  <c r="G22" i="1" s="1"/>
  <c r="F23" i="1"/>
  <c r="G23" i="1" s="1"/>
  <c r="F52" i="1" l="1"/>
  <c r="G52" i="1" s="1"/>
  <c r="F34" i="1"/>
  <c r="G34" i="1" s="1"/>
  <c r="F16" i="1"/>
  <c r="G16" i="1" s="1"/>
  <c r="G75" i="1" l="1"/>
  <c r="F48" i="1"/>
  <c r="G48" i="1" s="1"/>
  <c r="F49" i="1"/>
  <c r="G49" i="1" s="1"/>
  <c r="F50" i="1"/>
  <c r="G50" i="1" s="1"/>
  <c r="F51" i="1"/>
  <c r="G51" i="1" s="1"/>
  <c r="F53" i="1"/>
  <c r="G53" i="1" s="1"/>
  <c r="F54" i="1"/>
  <c r="G54" i="1" s="1"/>
  <c r="F47" i="1"/>
  <c r="F30" i="1"/>
  <c r="G30" i="1" s="1"/>
  <c r="F31" i="1"/>
  <c r="G31" i="1" s="1"/>
  <c r="F32" i="1"/>
  <c r="G32" i="1" s="1"/>
  <c r="F33" i="1"/>
  <c r="G33" i="1" s="1"/>
  <c r="F35" i="1"/>
  <c r="G35" i="1" s="1"/>
  <c r="F36" i="1"/>
  <c r="G36" i="1" s="1"/>
  <c r="F29" i="1"/>
  <c r="F12" i="1"/>
  <c r="G12" i="1" s="1"/>
  <c r="F13" i="1"/>
  <c r="G13" i="1" s="1"/>
  <c r="F14" i="1"/>
  <c r="G14" i="1" s="1"/>
  <c r="F15" i="1"/>
  <c r="G15" i="1" s="1"/>
  <c r="F17" i="1"/>
  <c r="G17" i="1" s="1"/>
  <c r="F18" i="1"/>
  <c r="G18" i="1" s="1"/>
  <c r="F11" i="1"/>
  <c r="G11" i="1" l="1"/>
  <c r="G29" i="1"/>
  <c r="G42" i="1"/>
  <c r="G47" i="1"/>
  <c r="G60" i="1"/>
  <c r="F6" i="1" l="1"/>
  <c r="G24" i="1"/>
  <c r="G6" i="1" s="1"/>
</calcChain>
</file>

<file path=xl/sharedStrings.xml><?xml version="1.0" encoding="utf-8"?>
<sst xmlns="http://schemas.openxmlformats.org/spreadsheetml/2006/main" count="155" uniqueCount="49">
  <si>
    <t>Položka</t>
  </si>
  <si>
    <t>Jednotka</t>
  </si>
  <si>
    <t>četnost</t>
  </si>
  <si>
    <t>Cena /jedn.</t>
  </si>
  <si>
    <t>v Kč</t>
  </si>
  <si>
    <t>Cena celkem</t>
  </si>
  <si>
    <t>v Kč bez DPH</t>
  </si>
  <si>
    <t>1.</t>
  </si>
  <si>
    <t>VIP – vizuální prohlídka</t>
  </si>
  <si>
    <t>Ks</t>
  </si>
  <si>
    <t>RZP – rozbor podložní zeminy</t>
  </si>
  <si>
    <t>ZPR – závěrečná zpráva</t>
  </si>
  <si>
    <t>CENOVÁ KALKULACE NABÍDKY</t>
  </si>
  <si>
    <t>2.</t>
  </si>
  <si>
    <t>3.</t>
  </si>
  <si>
    <t>v Kč vč. DPH</t>
  </si>
  <si>
    <t>analýza dle vyhl. Č. 273/2021</t>
  </si>
  <si>
    <t>analýza zemin dle vyhl. Č. 273/2021</t>
  </si>
  <si>
    <t>ks</t>
  </si>
  <si>
    <t>„Diagnostika vozovek a návrh technologie opravy silnic II. tříd  v městě Jihlava okr. Jihlava“</t>
  </si>
  <si>
    <t>II/602 Helenín - ul. Hradební, km 79,900 – 82,085, délka 2,186 km, plocha  cca 24 684m2</t>
  </si>
  <si>
    <t>II/602 ul. Žižkova, km 82,085 – 83,420, délka 1,345 km, plocha cca 13802 m2</t>
  </si>
  <si>
    <t>4.</t>
  </si>
  <si>
    <t>III/4062 ul. Telečská - Pístov km 1,475 – 2,852, délka 1,375 km, plocha cca 8663 m2</t>
  </si>
  <si>
    <t>PAU - zpráva o vyhodnocení dle vyhl. 283/2023 Sb, vč. výluhu dle vyhl. 283/2023 Sb př. 2.1 pro stanovení manipulace pro mat. ZAS T3/T4</t>
  </si>
  <si>
    <t>Ceny musí být kalkulovány vč. dopravy na místo odběru vzorků a měření.</t>
  </si>
  <si>
    <t>Celková cena obsažená v kalkulaci cenové nabídky musí být totožná s údaji obsaženými v návrhu smlouvy.</t>
  </si>
  <si>
    <t>Celková cena díla:</t>
  </si>
  <si>
    <t>Cena celkem v Kč bez DPH</t>
  </si>
  <si>
    <t>Cena celkem v Kč vč. DPH</t>
  </si>
  <si>
    <t>RZZ – rázová zatěžovací zkouška (40ks/km)</t>
  </si>
  <si>
    <t>JV – jádrový vrt (4ks/km)</t>
  </si>
  <si>
    <t>VS/KS – vrtaná (kopaná)sonda (3ks/km)</t>
  </si>
  <si>
    <r>
      <t>Celkem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silnice II/602 Helenín - ul. Hradební</t>
    </r>
  </si>
  <si>
    <t>VS/KS – vrtaná (kopaná)sonda (3ks/km ul. Znojemská; 2ks/km)</t>
  </si>
  <si>
    <r>
      <t>Celkem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silnice II/523 ul. Znojemská - křiž. s ul. S. K. Neumanna</t>
    </r>
  </si>
  <si>
    <r>
      <t>Celkem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silnice II/602 ul. Žižkova</t>
    </r>
  </si>
  <si>
    <r>
      <t>Celkem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silnice III/4062</t>
    </r>
  </si>
  <si>
    <t>Část</t>
  </si>
  <si>
    <r>
      <t xml:space="preserve">II/523 ul. Znojemská - křiž. s ul. S. K. Neumanna, km 0,385 – 4,738, délka 4,358 km, plocha cca 50 560 m2
</t>
    </r>
    <r>
      <rPr>
        <sz val="10"/>
        <color theme="1"/>
        <rFont val="Arial"/>
        <family val="2"/>
        <charset val="238"/>
      </rPr>
      <t>Předání městu po 1,931 
Vynechat úsek 3,600 - 3,288 cca 2190m2</t>
    </r>
  </si>
  <si>
    <t>Uchazeč vyplní pouze žlutě označená pole.</t>
  </si>
  <si>
    <t>Příloha A2</t>
  </si>
  <si>
    <t>Vypracování plánu vzorkování a odběr dílčích vzorků vývrtem včetně zaplnění místa po sondě min. prům. 100 mm</t>
  </si>
  <si>
    <r>
      <t xml:space="preserve">Příprava směsného vzorku z dílčích vzorků dle ČSN EN 14899 pro analytickou zkoušku dle vyhl. 283/2023 Sb.: oddělení vrstev řezáním, primární drcení dílčích vzorků na zrnitost 10 mm, homogenizace, kvartace, vystavení protokolu o vzorkování s fotodokumentací a GPS lokalizací odběru vzorků - předpoklad ACO + ACL + ACP/PM  </t>
    </r>
    <r>
      <rPr>
        <i/>
        <sz val="8"/>
        <rFont val="Arial"/>
        <family val="2"/>
        <charset val="238"/>
      </rPr>
      <t xml:space="preserve">- položka bude čerpána dle skutečnosti </t>
    </r>
  </si>
  <si>
    <r>
      <t xml:space="preserve">posouzení přítomnosti PAU dle a vyhl. 283/2023 Sb.-  předpoklad 3 vrstvy do hloubky 150 mm - ACO + ACL + ACP/PM - kvantifikační metodou GC/MS - směsný vzorek </t>
    </r>
    <r>
      <rPr>
        <i/>
        <sz val="8"/>
        <rFont val="Arial"/>
        <family val="2"/>
        <charset val="238"/>
      </rPr>
      <t xml:space="preserve">- položka bude čerpána dle skutečnosti </t>
    </r>
  </si>
  <si>
    <r>
      <t xml:space="preserve">posouzení výluhu dle vyhl. 283/2023 Sb. př. 2.1 - pro směsi podkladní vrstvy PM v kategorii obsahu PAU ZAS T3 / T4 pro možnost využití dle §6 </t>
    </r>
    <r>
      <rPr>
        <i/>
        <sz val="8"/>
        <rFont val="Arial"/>
        <family val="2"/>
        <charset val="238"/>
      </rPr>
      <t xml:space="preserve">- položka bude čerpána dle skutečnosti </t>
    </r>
  </si>
  <si>
    <t>ZNV - zatřídění nestmelených vrstev (sítový rozbor ČSN 736126-1, ČSN EN 13285 ev. ČSN 736133 pokud nevyhoví jako nestmelená vrstva)</t>
  </si>
  <si>
    <t xml:space="preserve">PAU - zpráva o vyhodnocení dle vyhl. 283/2023 Sb, vč. výluhu dle vyhl. 283/2023 Sb př. 2.1 pro stanovení manipulace pro mat. ZAS T3/T4 </t>
  </si>
  <si>
    <t xml:space="preserve">Stanoveni zbytkové životnosti vozovky dle Technických podminek TP 87 Navrhovaní údržby a oprav netuhých vozovek vydaných Ministerstvem dopravy v platném znění (dale jen TP 87)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</si>
</sst>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4" fontId="1" fillId="0" borderId="0" xfId="0" applyNumberFormat="1" applyFont="1"/>
    <xf numFmtId="4" fontId="2" fillId="0" borderId="0" xfId="0" applyNumberFormat="1" applyFont="1"/>
    <xf numFmtId="4" fontId="2" fillId="0" borderId="16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1" fillId="3" borderId="17" xfId="0" applyNumberFormat="1" applyFont="1" applyFill="1" applyBorder="1" applyAlignment="1">
      <alignment horizontal="center" vertical="center"/>
    </xf>
    <xf numFmtId="4" fontId="2" fillId="3" borderId="9" xfId="0" applyNumberFormat="1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tabSelected="1" workbookViewId="0">
      <selection activeCell="E11" sqref="E11"/>
    </sheetView>
  </sheetViews>
  <sheetFormatPr defaultColWidth="9.140625" defaultRowHeight="12.75" x14ac:dyDescent="0.2"/>
  <cols>
    <col min="1" max="1" width="9.140625" style="1"/>
    <col min="2" max="2" width="60.85546875" style="1" customWidth="1"/>
    <col min="3" max="3" width="10.28515625" style="1" customWidth="1"/>
    <col min="4" max="4" width="9.140625" style="1"/>
    <col min="5" max="5" width="12.7109375" style="1" customWidth="1"/>
    <col min="6" max="6" width="14.85546875" style="47" customWidth="1"/>
    <col min="7" max="7" width="14.42578125" style="47" customWidth="1"/>
    <col min="8" max="16384" width="9.140625" style="1"/>
  </cols>
  <sheetData>
    <row r="1" spans="1:7" x14ac:dyDescent="0.2">
      <c r="G1" s="48" t="s">
        <v>41</v>
      </c>
    </row>
    <row r="2" spans="1:7" ht="15" customHeight="1" x14ac:dyDescent="0.2">
      <c r="A2" s="31" t="s">
        <v>12</v>
      </c>
      <c r="B2" s="31"/>
      <c r="C2" s="31"/>
      <c r="D2" s="31"/>
      <c r="E2" s="31"/>
      <c r="F2" s="31"/>
      <c r="G2" s="31"/>
    </row>
    <row r="3" spans="1:7" ht="22.5" customHeight="1" x14ac:dyDescent="0.2">
      <c r="A3" s="31" t="s">
        <v>19</v>
      </c>
      <c r="B3" s="31"/>
      <c r="C3" s="31"/>
      <c r="D3" s="31"/>
      <c r="E3" s="31"/>
      <c r="F3" s="31"/>
      <c r="G3" s="31"/>
    </row>
    <row r="4" spans="1:7" ht="13.5" customHeight="1" thickBot="1" x14ac:dyDescent="0.25">
      <c r="A4" s="2"/>
      <c r="B4" s="2"/>
    </row>
    <row r="5" spans="1:7" ht="28.5" customHeight="1" x14ac:dyDescent="0.2">
      <c r="A5" s="41" t="s">
        <v>0</v>
      </c>
      <c r="B5" s="42"/>
      <c r="C5" s="42"/>
      <c r="D5" s="42"/>
      <c r="E5" s="43"/>
      <c r="F5" s="49" t="s">
        <v>28</v>
      </c>
      <c r="G5" s="50" t="s">
        <v>29</v>
      </c>
    </row>
    <row r="6" spans="1:7" ht="28.5" customHeight="1" thickBot="1" x14ac:dyDescent="0.25">
      <c r="A6" s="44" t="s">
        <v>27</v>
      </c>
      <c r="B6" s="45"/>
      <c r="C6" s="45"/>
      <c r="D6" s="45"/>
      <c r="E6" s="46"/>
      <c r="F6" s="51">
        <f>SUM(F24,F42,F60,F75)</f>
        <v>0</v>
      </c>
      <c r="G6" s="52">
        <f>SUM(G24,G42,G60,G75)</f>
        <v>0</v>
      </c>
    </row>
    <row r="7" spans="1:7" ht="28.5" customHeight="1" thickBot="1" x14ac:dyDescent="0.25">
      <c r="A7" s="2"/>
      <c r="B7" s="2"/>
    </row>
    <row r="8" spans="1:7" ht="21.75" customHeight="1" x14ac:dyDescent="0.2">
      <c r="A8" s="19" t="s">
        <v>38</v>
      </c>
      <c r="B8" s="21" t="s">
        <v>0</v>
      </c>
      <c r="C8" s="23" t="s">
        <v>1</v>
      </c>
      <c r="D8" s="21" t="s">
        <v>2</v>
      </c>
      <c r="E8" s="3" t="s">
        <v>3</v>
      </c>
      <c r="F8" s="53" t="s">
        <v>5</v>
      </c>
      <c r="G8" s="50" t="s">
        <v>5</v>
      </c>
    </row>
    <row r="9" spans="1:7" ht="15" customHeight="1" x14ac:dyDescent="0.2">
      <c r="A9" s="20"/>
      <c r="B9" s="22"/>
      <c r="C9" s="24"/>
      <c r="D9" s="22"/>
      <c r="E9" s="4" t="s">
        <v>4</v>
      </c>
      <c r="F9" s="54" t="s">
        <v>6</v>
      </c>
      <c r="G9" s="55" t="s">
        <v>15</v>
      </c>
    </row>
    <row r="10" spans="1:7" ht="15" customHeight="1" x14ac:dyDescent="0.2">
      <c r="A10" s="28" t="s">
        <v>7</v>
      </c>
      <c r="B10" s="25" t="s">
        <v>20</v>
      </c>
      <c r="C10" s="26"/>
      <c r="D10" s="26"/>
      <c r="E10" s="26"/>
      <c r="F10" s="26"/>
      <c r="G10" s="27"/>
    </row>
    <row r="11" spans="1:7" ht="15" customHeight="1" x14ac:dyDescent="0.2">
      <c r="A11" s="29"/>
      <c r="B11" s="5" t="s">
        <v>8</v>
      </c>
      <c r="C11" s="4" t="s">
        <v>9</v>
      </c>
      <c r="D11" s="6">
        <v>1</v>
      </c>
      <c r="E11" s="12"/>
      <c r="F11" s="54">
        <f>E11*D11</f>
        <v>0</v>
      </c>
      <c r="G11" s="55">
        <f>F11*1.21</f>
        <v>0</v>
      </c>
    </row>
    <row r="12" spans="1:7" ht="15" customHeight="1" x14ac:dyDescent="0.2">
      <c r="A12" s="29"/>
      <c r="B12" s="5" t="s">
        <v>30</v>
      </c>
      <c r="C12" s="4" t="s">
        <v>9</v>
      </c>
      <c r="D12" s="6">
        <v>88</v>
      </c>
      <c r="E12" s="12"/>
      <c r="F12" s="54">
        <f t="shared" ref="F12:F18" si="0">E12*D12</f>
        <v>0</v>
      </c>
      <c r="G12" s="55">
        <f t="shared" ref="G12:G18" si="1">F12*1.21</f>
        <v>0</v>
      </c>
    </row>
    <row r="13" spans="1:7" ht="15" customHeight="1" x14ac:dyDescent="0.2">
      <c r="A13" s="29"/>
      <c r="B13" s="5" t="s">
        <v>31</v>
      </c>
      <c r="C13" s="4" t="s">
        <v>9</v>
      </c>
      <c r="D13" s="6">
        <v>9</v>
      </c>
      <c r="E13" s="12"/>
      <c r="F13" s="54">
        <f t="shared" si="0"/>
        <v>0</v>
      </c>
      <c r="G13" s="55">
        <f t="shared" si="1"/>
        <v>0</v>
      </c>
    </row>
    <row r="14" spans="1:7" ht="15" customHeight="1" x14ac:dyDescent="0.2">
      <c r="A14" s="29"/>
      <c r="B14" s="5" t="s">
        <v>32</v>
      </c>
      <c r="C14" s="4" t="s">
        <v>9</v>
      </c>
      <c r="D14" s="6">
        <v>7</v>
      </c>
      <c r="E14" s="12"/>
      <c r="F14" s="54">
        <f t="shared" si="0"/>
        <v>0</v>
      </c>
      <c r="G14" s="55">
        <f t="shared" si="1"/>
        <v>0</v>
      </c>
    </row>
    <row r="15" spans="1:7" ht="15" customHeight="1" x14ac:dyDescent="0.2">
      <c r="A15" s="29"/>
      <c r="B15" s="5" t="s">
        <v>10</v>
      </c>
      <c r="C15" s="4" t="s">
        <v>9</v>
      </c>
      <c r="D15" s="6">
        <v>3</v>
      </c>
      <c r="E15" s="12"/>
      <c r="F15" s="54">
        <f t="shared" si="0"/>
        <v>0</v>
      </c>
      <c r="G15" s="55">
        <f t="shared" si="1"/>
        <v>0</v>
      </c>
    </row>
    <row r="16" spans="1:7" ht="28.9" customHeight="1" x14ac:dyDescent="0.2">
      <c r="A16" s="29"/>
      <c r="B16" s="5" t="s">
        <v>46</v>
      </c>
      <c r="C16" s="4" t="s">
        <v>9</v>
      </c>
      <c r="D16" s="6">
        <v>3</v>
      </c>
      <c r="E16" s="12"/>
      <c r="F16" s="54">
        <f t="shared" si="0"/>
        <v>0</v>
      </c>
      <c r="G16" s="55">
        <f t="shared" si="1"/>
        <v>0</v>
      </c>
    </row>
    <row r="17" spans="1:7" ht="15" customHeight="1" x14ac:dyDescent="0.2">
      <c r="A17" s="29"/>
      <c r="B17" s="5" t="s">
        <v>11</v>
      </c>
      <c r="C17" s="4" t="s">
        <v>9</v>
      </c>
      <c r="D17" s="6">
        <v>1</v>
      </c>
      <c r="E17" s="12"/>
      <c r="F17" s="54">
        <f t="shared" si="0"/>
        <v>0</v>
      </c>
      <c r="G17" s="55">
        <f t="shared" si="1"/>
        <v>0</v>
      </c>
    </row>
    <row r="18" spans="1:7" ht="15" customHeight="1" x14ac:dyDescent="0.2">
      <c r="A18" s="29"/>
      <c r="B18" s="7" t="s">
        <v>17</v>
      </c>
      <c r="C18" s="4" t="s">
        <v>18</v>
      </c>
      <c r="D18" s="8">
        <v>3</v>
      </c>
      <c r="E18" s="13"/>
      <c r="F18" s="54">
        <f t="shared" si="0"/>
        <v>0</v>
      </c>
      <c r="G18" s="55">
        <f t="shared" si="1"/>
        <v>0</v>
      </c>
    </row>
    <row r="19" spans="1:7" ht="27" customHeight="1" x14ac:dyDescent="0.2">
      <c r="A19" s="29"/>
      <c r="B19" s="32" t="s">
        <v>24</v>
      </c>
      <c r="C19" s="33"/>
      <c r="D19" s="33"/>
      <c r="E19" s="33"/>
      <c r="F19" s="33"/>
      <c r="G19" s="34"/>
    </row>
    <row r="20" spans="1:7" ht="28.15" customHeight="1" x14ac:dyDescent="0.2">
      <c r="A20" s="29"/>
      <c r="B20" s="7" t="s">
        <v>42</v>
      </c>
      <c r="C20" s="4" t="s">
        <v>9</v>
      </c>
      <c r="D20" s="14">
        <v>1</v>
      </c>
      <c r="E20" s="13"/>
      <c r="F20" s="54">
        <f t="shared" ref="F20:F23" si="2">E20*D20</f>
        <v>0</v>
      </c>
      <c r="G20" s="55">
        <f t="shared" ref="G20:G23" si="3">F20*1.21</f>
        <v>0</v>
      </c>
    </row>
    <row r="21" spans="1:7" ht="78" customHeight="1" x14ac:dyDescent="0.2">
      <c r="A21" s="29"/>
      <c r="B21" s="7" t="s">
        <v>43</v>
      </c>
      <c r="C21" s="4" t="s">
        <v>9</v>
      </c>
      <c r="D21" s="14">
        <v>3</v>
      </c>
      <c r="E21" s="13"/>
      <c r="F21" s="54">
        <f t="shared" si="2"/>
        <v>0</v>
      </c>
      <c r="G21" s="55">
        <f t="shared" si="3"/>
        <v>0</v>
      </c>
    </row>
    <row r="22" spans="1:7" ht="42.75" customHeight="1" x14ac:dyDescent="0.2">
      <c r="A22" s="29"/>
      <c r="B22" s="7" t="s">
        <v>44</v>
      </c>
      <c r="C22" s="4" t="s">
        <v>9</v>
      </c>
      <c r="D22" s="14">
        <v>10</v>
      </c>
      <c r="E22" s="13"/>
      <c r="F22" s="54">
        <f t="shared" si="2"/>
        <v>0</v>
      </c>
      <c r="G22" s="55">
        <f t="shared" si="3"/>
        <v>0</v>
      </c>
    </row>
    <row r="23" spans="1:7" ht="43.5" customHeight="1" x14ac:dyDescent="0.2">
      <c r="A23" s="30"/>
      <c r="B23" s="7" t="s">
        <v>45</v>
      </c>
      <c r="C23" s="4" t="s">
        <v>9</v>
      </c>
      <c r="D23" s="14">
        <v>3</v>
      </c>
      <c r="E23" s="13"/>
      <c r="F23" s="54">
        <f t="shared" si="2"/>
        <v>0</v>
      </c>
      <c r="G23" s="55">
        <f t="shared" si="3"/>
        <v>0</v>
      </c>
    </row>
    <row r="24" spans="1:7" ht="21" customHeight="1" thickBot="1" x14ac:dyDescent="0.25">
      <c r="A24" s="10"/>
      <c r="B24" s="35" t="s">
        <v>33</v>
      </c>
      <c r="C24" s="35"/>
      <c r="D24" s="35"/>
      <c r="E24" s="35"/>
      <c r="F24" s="56">
        <f>SUM(F11:F23)</f>
        <v>0</v>
      </c>
      <c r="G24" s="57">
        <f>F24*1.21</f>
        <v>0</v>
      </c>
    </row>
    <row r="25" spans="1:7" ht="13.5" thickBot="1" x14ac:dyDescent="0.25"/>
    <row r="26" spans="1:7" ht="15" customHeight="1" x14ac:dyDescent="0.2">
      <c r="A26" s="36" t="s">
        <v>38</v>
      </c>
      <c r="B26" s="21" t="s">
        <v>0</v>
      </c>
      <c r="C26" s="23" t="s">
        <v>1</v>
      </c>
      <c r="D26" s="21" t="s">
        <v>2</v>
      </c>
      <c r="E26" s="3" t="s">
        <v>3</v>
      </c>
      <c r="F26" s="53" t="s">
        <v>5</v>
      </c>
      <c r="G26" s="50" t="s">
        <v>5</v>
      </c>
    </row>
    <row r="27" spans="1:7" ht="15" customHeight="1" x14ac:dyDescent="0.2">
      <c r="A27" s="37"/>
      <c r="B27" s="22"/>
      <c r="C27" s="24"/>
      <c r="D27" s="22"/>
      <c r="E27" s="4" t="s">
        <v>4</v>
      </c>
      <c r="F27" s="54" t="s">
        <v>6</v>
      </c>
      <c r="G27" s="55" t="s">
        <v>15</v>
      </c>
    </row>
    <row r="28" spans="1:7" ht="37.5" customHeight="1" x14ac:dyDescent="0.2">
      <c r="A28" s="28" t="s">
        <v>13</v>
      </c>
      <c r="B28" s="25" t="s">
        <v>39</v>
      </c>
      <c r="C28" s="26"/>
      <c r="D28" s="26"/>
      <c r="E28" s="26"/>
      <c r="F28" s="26"/>
      <c r="G28" s="27"/>
    </row>
    <row r="29" spans="1:7" ht="15" customHeight="1" x14ac:dyDescent="0.2">
      <c r="A29" s="29"/>
      <c r="B29" s="5" t="s">
        <v>8</v>
      </c>
      <c r="C29" s="4" t="s">
        <v>9</v>
      </c>
      <c r="D29" s="6">
        <v>1</v>
      </c>
      <c r="E29" s="12"/>
      <c r="F29" s="54">
        <f>E29*D29</f>
        <v>0</v>
      </c>
      <c r="G29" s="55">
        <f>F29*1.21</f>
        <v>0</v>
      </c>
    </row>
    <row r="30" spans="1:7" ht="15" customHeight="1" x14ac:dyDescent="0.2">
      <c r="A30" s="29"/>
      <c r="B30" s="5" t="s">
        <v>30</v>
      </c>
      <c r="C30" s="4" t="s">
        <v>9</v>
      </c>
      <c r="D30" s="6">
        <v>175</v>
      </c>
      <c r="E30" s="12"/>
      <c r="F30" s="54">
        <f t="shared" ref="F30:F36" si="4">E30*D30</f>
        <v>0</v>
      </c>
      <c r="G30" s="55">
        <f t="shared" ref="G30:G36" si="5">F30*1.21</f>
        <v>0</v>
      </c>
    </row>
    <row r="31" spans="1:7" ht="15" customHeight="1" x14ac:dyDescent="0.2">
      <c r="A31" s="29"/>
      <c r="B31" s="5" t="s">
        <v>31</v>
      </c>
      <c r="C31" s="4" t="s">
        <v>9</v>
      </c>
      <c r="D31" s="6">
        <v>18</v>
      </c>
      <c r="E31" s="12"/>
      <c r="F31" s="54">
        <f t="shared" si="4"/>
        <v>0</v>
      </c>
      <c r="G31" s="55">
        <f t="shared" si="5"/>
        <v>0</v>
      </c>
    </row>
    <row r="32" spans="1:7" ht="15" customHeight="1" x14ac:dyDescent="0.2">
      <c r="A32" s="29"/>
      <c r="B32" s="5" t="s">
        <v>34</v>
      </c>
      <c r="C32" s="4" t="s">
        <v>9</v>
      </c>
      <c r="D32" s="6">
        <v>9</v>
      </c>
      <c r="E32" s="12"/>
      <c r="F32" s="54">
        <f t="shared" si="4"/>
        <v>0</v>
      </c>
      <c r="G32" s="55">
        <f t="shared" si="5"/>
        <v>0</v>
      </c>
    </row>
    <row r="33" spans="1:7" ht="15" customHeight="1" x14ac:dyDescent="0.2">
      <c r="A33" s="29"/>
      <c r="B33" s="5" t="s">
        <v>10</v>
      </c>
      <c r="C33" s="4" t="s">
        <v>9</v>
      </c>
      <c r="D33" s="6">
        <v>6</v>
      </c>
      <c r="E33" s="12"/>
      <c r="F33" s="54">
        <f t="shared" si="4"/>
        <v>0</v>
      </c>
      <c r="G33" s="55">
        <f t="shared" si="5"/>
        <v>0</v>
      </c>
    </row>
    <row r="34" spans="1:7" ht="27.6" customHeight="1" x14ac:dyDescent="0.2">
      <c r="A34" s="29"/>
      <c r="B34" s="5" t="s">
        <v>46</v>
      </c>
      <c r="C34" s="4" t="s">
        <v>9</v>
      </c>
      <c r="D34" s="6">
        <v>5</v>
      </c>
      <c r="E34" s="12"/>
      <c r="F34" s="54">
        <f t="shared" si="4"/>
        <v>0</v>
      </c>
      <c r="G34" s="55">
        <f t="shared" si="5"/>
        <v>0</v>
      </c>
    </row>
    <row r="35" spans="1:7" ht="15" customHeight="1" x14ac:dyDescent="0.2">
      <c r="A35" s="29"/>
      <c r="B35" s="5" t="s">
        <v>11</v>
      </c>
      <c r="C35" s="4" t="s">
        <v>9</v>
      </c>
      <c r="D35" s="6">
        <v>1</v>
      </c>
      <c r="E35" s="12"/>
      <c r="F35" s="54">
        <f t="shared" si="4"/>
        <v>0</v>
      </c>
      <c r="G35" s="55">
        <f t="shared" si="5"/>
        <v>0</v>
      </c>
    </row>
    <row r="36" spans="1:7" ht="15" customHeight="1" x14ac:dyDescent="0.2">
      <c r="A36" s="29"/>
      <c r="B36" s="7" t="s">
        <v>16</v>
      </c>
      <c r="C36" s="9" t="s">
        <v>9</v>
      </c>
      <c r="D36" s="8">
        <v>6</v>
      </c>
      <c r="E36" s="13"/>
      <c r="F36" s="54">
        <f t="shared" si="4"/>
        <v>0</v>
      </c>
      <c r="G36" s="55">
        <f t="shared" si="5"/>
        <v>0</v>
      </c>
    </row>
    <row r="37" spans="1:7" ht="28.9" customHeight="1" x14ac:dyDescent="0.2">
      <c r="A37" s="29"/>
      <c r="B37" s="32" t="s">
        <v>47</v>
      </c>
      <c r="C37" s="33"/>
      <c r="D37" s="33"/>
      <c r="E37" s="33"/>
      <c r="F37" s="33"/>
      <c r="G37" s="34"/>
    </row>
    <row r="38" spans="1:7" ht="31.5" customHeight="1" x14ac:dyDescent="0.2">
      <c r="A38" s="29"/>
      <c r="B38" s="7" t="s">
        <v>42</v>
      </c>
      <c r="C38" s="9" t="s">
        <v>9</v>
      </c>
      <c r="D38" s="8">
        <v>6</v>
      </c>
      <c r="E38" s="13"/>
      <c r="F38" s="54">
        <f t="shared" ref="F38:F41" si="6">E38*D38</f>
        <v>0</v>
      </c>
      <c r="G38" s="55">
        <f t="shared" ref="G38:G41" si="7">F38*1.21</f>
        <v>0</v>
      </c>
    </row>
    <row r="39" spans="1:7" ht="77.25" customHeight="1" x14ac:dyDescent="0.2">
      <c r="A39" s="29"/>
      <c r="B39" s="7" t="s">
        <v>43</v>
      </c>
      <c r="C39" s="9" t="s">
        <v>9</v>
      </c>
      <c r="D39" s="8">
        <v>6</v>
      </c>
      <c r="E39" s="13"/>
      <c r="F39" s="54">
        <f t="shared" si="6"/>
        <v>0</v>
      </c>
      <c r="G39" s="55">
        <f t="shared" si="7"/>
        <v>0</v>
      </c>
    </row>
    <row r="40" spans="1:7" ht="39.75" customHeight="1" x14ac:dyDescent="0.2">
      <c r="A40" s="29"/>
      <c r="B40" s="7" t="s">
        <v>44</v>
      </c>
      <c r="C40" s="9" t="s">
        <v>9</v>
      </c>
      <c r="D40" s="8">
        <v>21</v>
      </c>
      <c r="E40" s="13"/>
      <c r="F40" s="54">
        <f t="shared" si="6"/>
        <v>0</v>
      </c>
      <c r="G40" s="55">
        <f t="shared" si="7"/>
        <v>0</v>
      </c>
    </row>
    <row r="41" spans="1:7" ht="41.25" customHeight="1" x14ac:dyDescent="0.2">
      <c r="A41" s="30"/>
      <c r="B41" s="7" t="s">
        <v>45</v>
      </c>
      <c r="C41" s="9" t="s">
        <v>9</v>
      </c>
      <c r="D41" s="8">
        <v>6</v>
      </c>
      <c r="E41" s="13"/>
      <c r="F41" s="54">
        <f t="shared" si="6"/>
        <v>0</v>
      </c>
      <c r="G41" s="55">
        <f t="shared" si="7"/>
        <v>0</v>
      </c>
    </row>
    <row r="42" spans="1:7" ht="23.25" customHeight="1" thickBot="1" x14ac:dyDescent="0.25">
      <c r="A42" s="10"/>
      <c r="B42" s="35" t="s">
        <v>35</v>
      </c>
      <c r="C42" s="35"/>
      <c r="D42" s="35"/>
      <c r="E42" s="35"/>
      <c r="F42" s="56">
        <f>SUM(F29:F41)</f>
        <v>0</v>
      </c>
      <c r="G42" s="57">
        <f>F42*1.21</f>
        <v>0</v>
      </c>
    </row>
    <row r="43" spans="1:7" ht="13.5" thickBot="1" x14ac:dyDescent="0.25"/>
    <row r="44" spans="1:7" ht="15" customHeight="1" x14ac:dyDescent="0.2">
      <c r="A44" s="19" t="s">
        <v>38</v>
      </c>
      <c r="B44" s="21" t="s">
        <v>0</v>
      </c>
      <c r="C44" s="23" t="s">
        <v>1</v>
      </c>
      <c r="D44" s="21" t="s">
        <v>2</v>
      </c>
      <c r="E44" s="3" t="s">
        <v>3</v>
      </c>
      <c r="F44" s="53" t="s">
        <v>5</v>
      </c>
      <c r="G44" s="50" t="s">
        <v>5</v>
      </c>
    </row>
    <row r="45" spans="1:7" ht="15" customHeight="1" x14ac:dyDescent="0.2">
      <c r="A45" s="20"/>
      <c r="B45" s="22"/>
      <c r="C45" s="24"/>
      <c r="D45" s="22"/>
      <c r="E45" s="4" t="s">
        <v>4</v>
      </c>
      <c r="F45" s="54" t="s">
        <v>6</v>
      </c>
      <c r="G45" s="55" t="s">
        <v>15</v>
      </c>
    </row>
    <row r="46" spans="1:7" ht="15" customHeight="1" x14ac:dyDescent="0.2">
      <c r="A46" s="28" t="s">
        <v>14</v>
      </c>
      <c r="B46" s="25" t="s">
        <v>21</v>
      </c>
      <c r="C46" s="26"/>
      <c r="D46" s="26"/>
      <c r="E46" s="26"/>
      <c r="F46" s="26"/>
      <c r="G46" s="27"/>
    </row>
    <row r="47" spans="1:7" ht="15" customHeight="1" x14ac:dyDescent="0.2">
      <c r="A47" s="29"/>
      <c r="B47" s="5" t="s">
        <v>8</v>
      </c>
      <c r="C47" s="4" t="s">
        <v>9</v>
      </c>
      <c r="D47" s="6">
        <v>1</v>
      </c>
      <c r="E47" s="12"/>
      <c r="F47" s="54">
        <f>E47*D47</f>
        <v>0</v>
      </c>
      <c r="G47" s="55">
        <f>F47*1.21</f>
        <v>0</v>
      </c>
    </row>
    <row r="48" spans="1:7" ht="15" customHeight="1" x14ac:dyDescent="0.2">
      <c r="A48" s="29"/>
      <c r="B48" s="5" t="s">
        <v>30</v>
      </c>
      <c r="C48" s="4" t="s">
        <v>9</v>
      </c>
      <c r="D48" s="6">
        <v>54</v>
      </c>
      <c r="E48" s="12"/>
      <c r="F48" s="54">
        <f t="shared" ref="F48:F54" si="8">E48*D48</f>
        <v>0</v>
      </c>
      <c r="G48" s="55">
        <f t="shared" ref="G48:G54" si="9">F48*1.21</f>
        <v>0</v>
      </c>
    </row>
    <row r="49" spans="1:7" ht="15" customHeight="1" x14ac:dyDescent="0.2">
      <c r="A49" s="29"/>
      <c r="B49" s="5" t="s">
        <v>31</v>
      </c>
      <c r="C49" s="4" t="s">
        <v>9</v>
      </c>
      <c r="D49" s="6">
        <v>6</v>
      </c>
      <c r="E49" s="12"/>
      <c r="F49" s="54">
        <f t="shared" si="8"/>
        <v>0</v>
      </c>
      <c r="G49" s="55">
        <f t="shared" si="9"/>
        <v>0</v>
      </c>
    </row>
    <row r="50" spans="1:7" ht="15" customHeight="1" x14ac:dyDescent="0.2">
      <c r="A50" s="29"/>
      <c r="B50" s="5" t="s">
        <v>32</v>
      </c>
      <c r="C50" s="4" t="s">
        <v>9</v>
      </c>
      <c r="D50" s="6">
        <v>5</v>
      </c>
      <c r="E50" s="12"/>
      <c r="F50" s="54">
        <f t="shared" si="8"/>
        <v>0</v>
      </c>
      <c r="G50" s="55">
        <f t="shared" si="9"/>
        <v>0</v>
      </c>
    </row>
    <row r="51" spans="1:7" ht="15" customHeight="1" x14ac:dyDescent="0.2">
      <c r="A51" s="29"/>
      <c r="B51" s="5" t="s">
        <v>10</v>
      </c>
      <c r="C51" s="4" t="s">
        <v>9</v>
      </c>
      <c r="D51" s="6">
        <v>2</v>
      </c>
      <c r="E51" s="12"/>
      <c r="F51" s="54">
        <f t="shared" si="8"/>
        <v>0</v>
      </c>
      <c r="G51" s="55">
        <f t="shared" si="9"/>
        <v>0</v>
      </c>
    </row>
    <row r="52" spans="1:7" ht="29.45" customHeight="1" x14ac:dyDescent="0.2">
      <c r="A52" s="29"/>
      <c r="B52" s="5" t="s">
        <v>46</v>
      </c>
      <c r="C52" s="4" t="s">
        <v>9</v>
      </c>
      <c r="D52" s="6">
        <v>2</v>
      </c>
      <c r="E52" s="12"/>
      <c r="F52" s="54">
        <f t="shared" si="8"/>
        <v>0</v>
      </c>
      <c r="G52" s="55">
        <f t="shared" si="9"/>
        <v>0</v>
      </c>
    </row>
    <row r="53" spans="1:7" ht="15" customHeight="1" x14ac:dyDescent="0.2">
      <c r="A53" s="29"/>
      <c r="B53" s="5" t="s">
        <v>11</v>
      </c>
      <c r="C53" s="4" t="s">
        <v>9</v>
      </c>
      <c r="D53" s="6">
        <v>1</v>
      </c>
      <c r="E53" s="12"/>
      <c r="F53" s="54">
        <f t="shared" si="8"/>
        <v>0</v>
      </c>
      <c r="G53" s="55">
        <f t="shared" si="9"/>
        <v>0</v>
      </c>
    </row>
    <row r="54" spans="1:7" ht="15" customHeight="1" x14ac:dyDescent="0.2">
      <c r="A54" s="29"/>
      <c r="B54" s="7" t="s">
        <v>17</v>
      </c>
      <c r="C54" s="4" t="s">
        <v>9</v>
      </c>
      <c r="D54" s="8">
        <v>2</v>
      </c>
      <c r="E54" s="13"/>
      <c r="F54" s="54">
        <f t="shared" si="8"/>
        <v>0</v>
      </c>
      <c r="G54" s="55">
        <f t="shared" si="9"/>
        <v>0</v>
      </c>
    </row>
    <row r="55" spans="1:7" ht="30" customHeight="1" x14ac:dyDescent="0.2">
      <c r="A55" s="29"/>
      <c r="B55" s="32" t="s">
        <v>24</v>
      </c>
      <c r="C55" s="33"/>
      <c r="D55" s="33"/>
      <c r="E55" s="33"/>
      <c r="F55" s="33"/>
      <c r="G55" s="34"/>
    </row>
    <row r="56" spans="1:7" ht="29.25" customHeight="1" x14ac:dyDescent="0.2">
      <c r="A56" s="29"/>
      <c r="B56" s="7" t="s">
        <v>42</v>
      </c>
      <c r="C56" s="9" t="s">
        <v>9</v>
      </c>
      <c r="D56" s="8">
        <v>2</v>
      </c>
      <c r="E56" s="13"/>
      <c r="F56" s="54">
        <f t="shared" ref="F56:F59" si="10">E56*D56</f>
        <v>0</v>
      </c>
      <c r="G56" s="55">
        <f t="shared" ref="G56:G59" si="11">F56*1.21</f>
        <v>0</v>
      </c>
    </row>
    <row r="57" spans="1:7" ht="78" customHeight="1" x14ac:dyDescent="0.2">
      <c r="A57" s="29"/>
      <c r="B57" s="7" t="s">
        <v>43</v>
      </c>
      <c r="C57" s="9" t="s">
        <v>9</v>
      </c>
      <c r="D57" s="8">
        <v>2</v>
      </c>
      <c r="E57" s="13"/>
      <c r="F57" s="54">
        <f t="shared" si="10"/>
        <v>0</v>
      </c>
      <c r="G57" s="55">
        <f t="shared" si="11"/>
        <v>0</v>
      </c>
    </row>
    <row r="58" spans="1:7" ht="42" customHeight="1" x14ac:dyDescent="0.2">
      <c r="A58" s="29"/>
      <c r="B58" s="7" t="s">
        <v>44</v>
      </c>
      <c r="C58" s="9" t="s">
        <v>9</v>
      </c>
      <c r="D58" s="8">
        <v>6</v>
      </c>
      <c r="E58" s="13"/>
      <c r="F58" s="54">
        <f t="shared" si="10"/>
        <v>0</v>
      </c>
      <c r="G58" s="55">
        <f t="shared" si="11"/>
        <v>0</v>
      </c>
    </row>
    <row r="59" spans="1:7" ht="42.75" customHeight="1" x14ac:dyDescent="0.2">
      <c r="A59" s="30"/>
      <c r="B59" s="7" t="s">
        <v>45</v>
      </c>
      <c r="C59" s="9" t="s">
        <v>9</v>
      </c>
      <c r="D59" s="8">
        <v>2</v>
      </c>
      <c r="E59" s="13"/>
      <c r="F59" s="54">
        <f t="shared" si="10"/>
        <v>0</v>
      </c>
      <c r="G59" s="55">
        <f t="shared" si="11"/>
        <v>0</v>
      </c>
    </row>
    <row r="60" spans="1:7" ht="21.75" customHeight="1" thickBot="1" x14ac:dyDescent="0.25">
      <c r="A60" s="10"/>
      <c r="B60" s="35" t="s">
        <v>36</v>
      </c>
      <c r="C60" s="35"/>
      <c r="D60" s="35"/>
      <c r="E60" s="35"/>
      <c r="F60" s="56">
        <f>SUM(F47:F59)</f>
        <v>0</v>
      </c>
      <c r="G60" s="57">
        <f>F60*1.21</f>
        <v>0</v>
      </c>
    </row>
    <row r="61" spans="1:7" ht="13.5" thickBot="1" x14ac:dyDescent="0.25"/>
    <row r="62" spans="1:7" x14ac:dyDescent="0.2">
      <c r="A62" s="19" t="s">
        <v>38</v>
      </c>
      <c r="B62" s="21" t="s">
        <v>0</v>
      </c>
      <c r="C62" s="23" t="s">
        <v>1</v>
      </c>
      <c r="D62" s="21" t="s">
        <v>2</v>
      </c>
      <c r="E62" s="3" t="s">
        <v>3</v>
      </c>
      <c r="F62" s="53" t="s">
        <v>5</v>
      </c>
      <c r="G62" s="50" t="s">
        <v>5</v>
      </c>
    </row>
    <row r="63" spans="1:7" x14ac:dyDescent="0.2">
      <c r="A63" s="20"/>
      <c r="B63" s="22"/>
      <c r="C63" s="24"/>
      <c r="D63" s="22"/>
      <c r="E63" s="4" t="s">
        <v>4</v>
      </c>
      <c r="F63" s="54" t="s">
        <v>6</v>
      </c>
      <c r="G63" s="55" t="s">
        <v>15</v>
      </c>
    </row>
    <row r="64" spans="1:7" ht="12.75" customHeight="1" x14ac:dyDescent="0.2">
      <c r="A64" s="28" t="s">
        <v>22</v>
      </c>
      <c r="B64" s="25" t="s">
        <v>23</v>
      </c>
      <c r="C64" s="26"/>
      <c r="D64" s="26"/>
      <c r="E64" s="26"/>
      <c r="F64" s="26"/>
      <c r="G64" s="27"/>
    </row>
    <row r="65" spans="1:7" ht="36" customHeight="1" x14ac:dyDescent="0.2">
      <c r="A65" s="29"/>
      <c r="B65" s="38" t="s">
        <v>48</v>
      </c>
      <c r="C65" s="39"/>
      <c r="D65" s="39"/>
      <c r="E65" s="39"/>
      <c r="F65" s="39"/>
      <c r="G65" s="40"/>
    </row>
    <row r="66" spans="1:7" ht="16.5" customHeight="1" x14ac:dyDescent="0.2">
      <c r="A66" s="29"/>
      <c r="B66" s="5" t="s">
        <v>8</v>
      </c>
      <c r="C66" s="4" t="s">
        <v>9</v>
      </c>
      <c r="D66" s="14">
        <v>1</v>
      </c>
      <c r="E66" s="13"/>
      <c r="F66" s="54">
        <f>E66*D66</f>
        <v>0</v>
      </c>
      <c r="G66" s="55">
        <f>F66*1.21</f>
        <v>0</v>
      </c>
    </row>
    <row r="67" spans="1:7" ht="17.25" customHeight="1" x14ac:dyDescent="0.2">
      <c r="A67" s="29"/>
      <c r="B67" s="5" t="s">
        <v>30</v>
      </c>
      <c r="C67" s="4" t="s">
        <v>9</v>
      </c>
      <c r="D67" s="8">
        <v>37</v>
      </c>
      <c r="E67" s="13"/>
      <c r="F67" s="54">
        <f t="shared" ref="F67:F69" si="12">E67*D67</f>
        <v>0</v>
      </c>
      <c r="G67" s="55">
        <f t="shared" ref="G67:G69" si="13">F67*1.21</f>
        <v>0</v>
      </c>
    </row>
    <row r="68" spans="1:7" ht="17.25" customHeight="1" x14ac:dyDescent="0.2">
      <c r="A68" s="29"/>
      <c r="B68" s="5" t="s">
        <v>31</v>
      </c>
      <c r="C68" s="4" t="s">
        <v>9</v>
      </c>
      <c r="D68" s="14">
        <v>6</v>
      </c>
      <c r="E68" s="13"/>
      <c r="F68" s="54">
        <f t="shared" si="12"/>
        <v>0</v>
      </c>
      <c r="G68" s="55">
        <f>F68*1.21</f>
        <v>0</v>
      </c>
    </row>
    <row r="69" spans="1:7" ht="18" customHeight="1" x14ac:dyDescent="0.2">
      <c r="A69" s="29"/>
      <c r="B69" s="5" t="s">
        <v>11</v>
      </c>
      <c r="C69" s="4" t="s">
        <v>9</v>
      </c>
      <c r="D69" s="14">
        <v>1</v>
      </c>
      <c r="E69" s="13"/>
      <c r="F69" s="54">
        <f t="shared" si="12"/>
        <v>0</v>
      </c>
      <c r="G69" s="55">
        <f t="shared" si="13"/>
        <v>0</v>
      </c>
    </row>
    <row r="70" spans="1:7" ht="26.45" customHeight="1" x14ac:dyDescent="0.2">
      <c r="A70" s="29"/>
      <c r="B70" s="32" t="s">
        <v>24</v>
      </c>
      <c r="C70" s="33"/>
      <c r="D70" s="33"/>
      <c r="E70" s="33"/>
      <c r="F70" s="33"/>
      <c r="G70" s="34"/>
    </row>
    <row r="71" spans="1:7" ht="25.5" x14ac:dyDescent="0.2">
      <c r="A71" s="29"/>
      <c r="B71" s="7" t="s">
        <v>42</v>
      </c>
      <c r="C71" s="9" t="s">
        <v>9</v>
      </c>
      <c r="D71" s="15">
        <v>2</v>
      </c>
      <c r="E71" s="13"/>
      <c r="F71" s="54">
        <f t="shared" ref="F71:F74" si="14">E71*D71</f>
        <v>0</v>
      </c>
      <c r="G71" s="55">
        <f t="shared" ref="G71:G74" si="15">F71*1.21</f>
        <v>0</v>
      </c>
    </row>
    <row r="72" spans="1:7" ht="75" x14ac:dyDescent="0.2">
      <c r="A72" s="29"/>
      <c r="B72" s="7" t="s">
        <v>43</v>
      </c>
      <c r="C72" s="9" t="s">
        <v>9</v>
      </c>
      <c r="D72" s="15">
        <v>2</v>
      </c>
      <c r="E72" s="13"/>
      <c r="F72" s="54">
        <f t="shared" si="14"/>
        <v>0</v>
      </c>
      <c r="G72" s="55">
        <f t="shared" si="15"/>
        <v>0</v>
      </c>
    </row>
    <row r="73" spans="1:7" ht="38.25" x14ac:dyDescent="0.2">
      <c r="A73" s="29"/>
      <c r="B73" s="7" t="s">
        <v>44</v>
      </c>
      <c r="C73" s="9" t="s">
        <v>9</v>
      </c>
      <c r="D73" s="15">
        <v>4</v>
      </c>
      <c r="E73" s="13"/>
      <c r="F73" s="54">
        <f t="shared" si="14"/>
        <v>0</v>
      </c>
      <c r="G73" s="55">
        <f t="shared" si="15"/>
        <v>0</v>
      </c>
    </row>
    <row r="74" spans="1:7" ht="38.25" x14ac:dyDescent="0.2">
      <c r="A74" s="30"/>
      <c r="B74" s="7" t="s">
        <v>45</v>
      </c>
      <c r="C74" s="9" t="s">
        <v>9</v>
      </c>
      <c r="D74" s="15">
        <v>2</v>
      </c>
      <c r="E74" s="13"/>
      <c r="F74" s="54">
        <f t="shared" si="14"/>
        <v>0</v>
      </c>
      <c r="G74" s="55">
        <f t="shared" si="15"/>
        <v>0</v>
      </c>
    </row>
    <row r="75" spans="1:7" ht="21.75" customHeight="1" thickBot="1" x14ac:dyDescent="0.25">
      <c r="A75" s="10"/>
      <c r="B75" s="16" t="s">
        <v>37</v>
      </c>
      <c r="C75" s="17"/>
      <c r="D75" s="17"/>
      <c r="E75" s="18"/>
      <c r="F75" s="56">
        <f>SUM(F66:F74)</f>
        <v>0</v>
      </c>
      <c r="G75" s="57">
        <f>F75*1.21</f>
        <v>0</v>
      </c>
    </row>
    <row r="77" spans="1:7" x14ac:dyDescent="0.2">
      <c r="A77" s="11" t="s">
        <v>26</v>
      </c>
    </row>
    <row r="78" spans="1:7" x14ac:dyDescent="0.2">
      <c r="A78" s="11" t="s">
        <v>25</v>
      </c>
    </row>
    <row r="79" spans="1:7" x14ac:dyDescent="0.2">
      <c r="A79" s="11" t="s">
        <v>40</v>
      </c>
    </row>
  </sheetData>
  <mergeCells count="37">
    <mergeCell ref="A2:G2"/>
    <mergeCell ref="A5:E5"/>
    <mergeCell ref="A6:E6"/>
    <mergeCell ref="B46:G46"/>
    <mergeCell ref="D26:D27"/>
    <mergeCell ref="A8:A9"/>
    <mergeCell ref="B8:B9"/>
    <mergeCell ref="C8:C9"/>
    <mergeCell ref="D8:D9"/>
    <mergeCell ref="B10:G10"/>
    <mergeCell ref="B28:G28"/>
    <mergeCell ref="A10:A23"/>
    <mergeCell ref="A3:G3"/>
    <mergeCell ref="B19:G19"/>
    <mergeCell ref="B60:E60"/>
    <mergeCell ref="B42:E42"/>
    <mergeCell ref="A44:A45"/>
    <mergeCell ref="B44:B45"/>
    <mergeCell ref="C44:C45"/>
    <mergeCell ref="D44:D45"/>
    <mergeCell ref="A28:A41"/>
    <mergeCell ref="A46:A59"/>
    <mergeCell ref="B24:E24"/>
    <mergeCell ref="A26:A27"/>
    <mergeCell ref="B26:B27"/>
    <mergeCell ref="C26:C27"/>
    <mergeCell ref="B37:G37"/>
    <mergeCell ref="B55:G55"/>
    <mergeCell ref="B75:E75"/>
    <mergeCell ref="A62:A63"/>
    <mergeCell ref="B62:B63"/>
    <mergeCell ref="C62:C63"/>
    <mergeCell ref="D62:D63"/>
    <mergeCell ref="B64:G64"/>
    <mergeCell ref="A64:A74"/>
    <mergeCell ref="B65:G65"/>
    <mergeCell ref="B70:G70"/>
  </mergeCells>
  <pageMargins left="0.7" right="0.7" top="0.78740157499999996" bottom="0.78740157499999996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svrckova</dc:creator>
  <cp:lastModifiedBy>Jírová Jana</cp:lastModifiedBy>
  <cp:lastPrinted>2026-01-15T09:44:42Z</cp:lastPrinted>
  <dcterms:created xsi:type="dcterms:W3CDTF">2024-03-11T13:03:56Z</dcterms:created>
  <dcterms:modified xsi:type="dcterms:W3CDTF">2026-02-24T13:22:08Z</dcterms:modified>
</cp:coreProperties>
</file>